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/Users/aureliebergeron/Desktop/PHILEA/"/>
    </mc:Choice>
  </mc:AlternateContent>
  <xr:revisionPtr revIDLastSave="0" documentId="13_ncr:1_{F5FC7D60-1C0D-7847-8710-4FD1082760EF}" xr6:coauthVersionLast="47" xr6:coauthVersionMax="47" xr10:uidLastSave="{00000000-0000-0000-0000-000000000000}"/>
  <bookViews>
    <workbookView xWindow="0" yWindow="620" windowWidth="28800" windowHeight="15800" xr2:uid="{00000000-000D-0000-FFFF-FFFF00000000}"/>
  </bookViews>
  <sheets>
    <sheet name="Inventaire Restaurant" sheetId="1" r:id="rId1"/>
  </sheets>
  <definedNames>
    <definedName name="_xlnm.Print_Area" localSheetId="0">'Inventaire Restaurant'!$A$1:$H$62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G29" i="1"/>
  <c r="H29" i="1" s="1"/>
  <c r="G34" i="1"/>
  <c r="H34" i="1" s="1"/>
  <c r="G38" i="1"/>
  <c r="H38" i="1" s="1"/>
  <c r="G39" i="1"/>
  <c r="H39" i="1" s="1"/>
  <c r="G40" i="1"/>
  <c r="H40" i="1" s="1"/>
  <c r="G43" i="1"/>
  <c r="H43" i="1" s="1"/>
  <c r="G54" i="1"/>
  <c r="H54" i="1" s="1"/>
  <c r="G11" i="1"/>
  <c r="H11" i="1" s="1"/>
  <c r="G12" i="1"/>
  <c r="H12" i="1"/>
  <c r="E60" i="1"/>
  <c r="G60" i="1" s="1"/>
  <c r="H60" i="1" s="1"/>
  <c r="E50" i="1"/>
  <c r="G50" i="1" s="1"/>
  <c r="E51" i="1"/>
  <c r="G51" i="1" s="1"/>
  <c r="E52" i="1"/>
  <c r="E53" i="1"/>
  <c r="G53" i="1" s="1"/>
  <c r="E55" i="1"/>
  <c r="G55" i="1" s="1"/>
  <c r="E56" i="1"/>
  <c r="G56" i="1" s="1"/>
  <c r="E57" i="1"/>
  <c r="G57" i="1" s="1"/>
  <c r="E58" i="1"/>
  <c r="G58" i="1" s="1"/>
  <c r="H58" i="1" s="1"/>
  <c r="E59" i="1"/>
  <c r="G59" i="1" s="1"/>
  <c r="H59" i="1" s="1"/>
  <c r="E45" i="1"/>
  <c r="G45" i="1" s="1"/>
  <c r="H45" i="1" s="1"/>
  <c r="E46" i="1"/>
  <c r="G46" i="1" s="1"/>
  <c r="H46" i="1" s="1"/>
  <c r="E47" i="1"/>
  <c r="G47" i="1" s="1"/>
  <c r="H47" i="1" s="1"/>
  <c r="E48" i="1"/>
  <c r="G48" i="1" s="1"/>
  <c r="H48" i="1" s="1"/>
  <c r="E49" i="1"/>
  <c r="E44" i="1"/>
  <c r="E42" i="1"/>
  <c r="G42" i="1" s="1"/>
  <c r="H42" i="1" s="1"/>
  <c r="E41" i="1"/>
  <c r="G41" i="1" s="1"/>
  <c r="E36" i="1"/>
  <c r="G36" i="1" s="1"/>
  <c r="H36" i="1" s="1"/>
  <c r="E37" i="1"/>
  <c r="G37" i="1" s="1"/>
  <c r="H37" i="1" s="1"/>
  <c r="E35" i="1"/>
  <c r="G35" i="1" s="1"/>
  <c r="E31" i="1"/>
  <c r="G31" i="1" s="1"/>
  <c r="H31" i="1" s="1"/>
  <c r="E32" i="1"/>
  <c r="G32" i="1" s="1"/>
  <c r="H32" i="1" s="1"/>
  <c r="E33" i="1"/>
  <c r="E30" i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E26" i="1"/>
  <c r="G26" i="1" s="1"/>
  <c r="H26" i="1" s="1"/>
  <c r="E27" i="1"/>
  <c r="G27" i="1" s="1"/>
  <c r="H27" i="1" s="1"/>
  <c r="E28" i="1"/>
  <c r="G28" i="1" s="1"/>
  <c r="H28" i="1" s="1"/>
  <c r="E13" i="1"/>
  <c r="G13" i="1" s="1"/>
  <c r="E5" i="1"/>
  <c r="E6" i="1"/>
  <c r="E7" i="1"/>
  <c r="E8" i="1"/>
  <c r="G8" i="1" s="1"/>
  <c r="H8" i="1" s="1"/>
  <c r="E9" i="1"/>
  <c r="E10" i="1"/>
  <c r="G10" i="1" s="1"/>
  <c r="H10" i="1" s="1"/>
  <c r="E4" i="1"/>
  <c r="G4" i="1" s="1"/>
  <c r="G30" i="1" l="1"/>
  <c r="H30" i="1" s="1"/>
  <c r="H35" i="1"/>
  <c r="H51" i="1"/>
  <c r="H4" i="1"/>
  <c r="H41" i="1"/>
  <c r="H50" i="1"/>
  <c r="G52" i="1"/>
  <c r="H52" i="1" s="1"/>
  <c r="G9" i="1"/>
  <c r="H9" i="1" s="1"/>
  <c r="G44" i="1"/>
  <c r="H44" i="1" s="1"/>
  <c r="H57" i="1"/>
  <c r="H56" i="1"/>
  <c r="G7" i="1"/>
  <c r="H7" i="1" s="1"/>
  <c r="H55" i="1"/>
  <c r="G6" i="1"/>
  <c r="H6" i="1" s="1"/>
  <c r="G49" i="1"/>
  <c r="H49" i="1" s="1"/>
  <c r="G33" i="1"/>
  <c r="H33" i="1" s="1"/>
  <c r="G25" i="1"/>
  <c r="H25" i="1" s="1"/>
  <c r="H53" i="1"/>
  <c r="G5" i="1"/>
  <c r="H5" i="1" s="1"/>
  <c r="H15" i="1"/>
  <c r="H17" i="1"/>
  <c r="H16" i="1"/>
  <c r="H14" i="1"/>
  <c r="H20" i="1"/>
  <c r="H19" i="1"/>
  <c r="H24" i="1"/>
  <c r="H23" i="1"/>
  <c r="H22" i="1"/>
  <c r="H18" i="1"/>
  <c r="H13" i="1"/>
  <c r="H21" i="1"/>
  <c r="H62" i="1" l="1"/>
</calcChain>
</file>

<file path=xl/sharedStrings.xml><?xml version="1.0" encoding="utf-8"?>
<sst xmlns="http://schemas.openxmlformats.org/spreadsheetml/2006/main" count="125" uniqueCount="75">
  <si>
    <t>Catégorie</t>
  </si>
  <si>
    <t>Désignation du bien</t>
  </si>
  <si>
    <t>Mobilier</t>
  </si>
  <si>
    <t>Chaises</t>
  </si>
  <si>
    <t>Matériel cuisine</t>
  </si>
  <si>
    <t>Congélateur</t>
  </si>
  <si>
    <t>Ustensiles cuisine</t>
  </si>
  <si>
    <t>Couteaux cuisine / Coutellerie</t>
  </si>
  <si>
    <t>Vaisselle</t>
  </si>
  <si>
    <t>Bolées à cidre</t>
  </si>
  <si>
    <t>Couverts (fourchettes, couteaux, cuillères)</t>
  </si>
  <si>
    <t>Réserve</t>
  </si>
  <si>
    <t>Mobilier intérieur</t>
  </si>
  <si>
    <t>Tabourets de bar</t>
  </si>
  <si>
    <t>Mobilier extérieur</t>
  </si>
  <si>
    <t>Plaques induction</t>
  </si>
  <si>
    <t>Lave-verre + pompe vidange</t>
  </si>
  <si>
    <t>Essoreuse 5L</t>
  </si>
  <si>
    <t>Balance 10kg</t>
  </si>
  <si>
    <t>Bain marie GBM1200</t>
  </si>
  <si>
    <t>Plateaux (cuisine + limo)</t>
  </si>
  <si>
    <t>Pied + dalle de parasol</t>
  </si>
  <si>
    <t>Tables ext carrées inclinables + pieds réglables (60x60)</t>
  </si>
  <si>
    <t>Chariot-Bar L46cm</t>
  </si>
  <si>
    <t>Thermometre de cuisson</t>
  </si>
  <si>
    <t>Tables (Plateau 120x70cm + pietement fonte de fer)</t>
  </si>
  <si>
    <t>Tables (Plateau 60x60cm + pietement fonte de fer)</t>
  </si>
  <si>
    <t>Radiateurs (mobiles)</t>
  </si>
  <si>
    <t xml:space="preserve">Étagères / Rangements / Déco </t>
  </si>
  <si>
    <t xml:space="preserve">Téléphones </t>
  </si>
  <si>
    <t>Parasol (3m)</t>
  </si>
  <si>
    <t>Bacs bain marie GBM1200</t>
  </si>
  <si>
    <t>Planches à découper</t>
  </si>
  <si>
    <t>Passoire inox à anses 28cm</t>
  </si>
  <si>
    <t>Batterie cuisine (casseroles Inox D24, D20, à bec 12cm, poêles,couvercle Inox)</t>
  </si>
  <si>
    <t>Verres à vin</t>
  </si>
  <si>
    <t>Etagères</t>
  </si>
  <si>
    <t>Armoire haute résine</t>
  </si>
  <si>
    <t>Culs de poule</t>
  </si>
  <si>
    <t>Verres à bière 32cl</t>
  </si>
  <si>
    <t>Aspirateur Karcher (eau et poussières)</t>
  </si>
  <si>
    <t>Flutes 13cl</t>
  </si>
  <si>
    <t>Ustensiles divers (louches, fouets 40/50cm , spatules… regroupés)</t>
  </si>
  <si>
    <t>Théiere 0,35cl</t>
  </si>
  <si>
    <t xml:space="preserve">Caraffes </t>
  </si>
  <si>
    <t>Crêpières éléctriques pro Krampouz</t>
  </si>
  <si>
    <t>Arrière de bar réfrigéré</t>
  </si>
  <si>
    <t>Hotte à charbon</t>
  </si>
  <si>
    <t>Frigo timbre 2 portes</t>
  </si>
  <si>
    <t>Meuble inox murale</t>
  </si>
  <si>
    <t>Etagères Inox</t>
  </si>
  <si>
    <t>Armoire réfrigérée 400L</t>
  </si>
  <si>
    <t>Armoire réfrigérée 280L</t>
  </si>
  <si>
    <t>Table Inox 210cm</t>
  </si>
  <si>
    <t>Chariot de service à roulettes/2 étagères inox (80Lx45lx82H cm)</t>
  </si>
  <si>
    <t>Batterie cuisine (casseroles, poêles,marmitte, couvercle Inox)</t>
  </si>
  <si>
    <t>Bac gastro inox + couvercle</t>
  </si>
  <si>
    <t xml:space="preserve">Bols </t>
  </si>
  <si>
    <t>Coupes à glaces</t>
  </si>
  <si>
    <t>Verres à sodas</t>
  </si>
  <si>
    <t>Verres eau 24cl</t>
  </si>
  <si>
    <t>Chaise haute bebe</t>
  </si>
  <si>
    <t xml:space="preserve">Mobilier </t>
  </si>
  <si>
    <t>Lampes solaires exterieurs + télécommande</t>
  </si>
  <si>
    <t>Qté</t>
  </si>
  <si>
    <t xml:space="preserve">Assiettes </t>
  </si>
  <si>
    <t>Coffre de rangement en résine 310L</t>
  </si>
  <si>
    <t>-</t>
  </si>
  <si>
    <t>Date acquisition</t>
  </si>
  <si>
    <t>Prix unitaire</t>
  </si>
  <si>
    <t xml:space="preserve">VNC </t>
  </si>
  <si>
    <t>Valeur acquisition</t>
  </si>
  <si>
    <t>Amort</t>
  </si>
  <si>
    <t>TOTAUX</t>
  </si>
  <si>
    <t>INVENTAIRE AU 31/12/2024 - MAJ AU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</si>
</sst>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164" fontId="0" fillId="0" borderId="0" xfId="0" applyNumberForma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tabSelected="1" zoomScale="136" workbookViewId="0">
      <selection activeCell="A2" sqref="A2"/>
    </sheetView>
  </sheetViews>
  <sheetFormatPr baseColWidth="10" defaultColWidth="8.83203125" defaultRowHeight="15" x14ac:dyDescent="0.2"/>
  <cols>
    <col min="1" max="1" width="14.83203125" style="2" customWidth="1"/>
    <col min="2" max="2" width="36.1640625" style="14" customWidth="1"/>
    <col min="3" max="3" width="4.83203125" style="3" customWidth="1"/>
    <col min="4" max="4" width="12.6640625" style="1" customWidth="1"/>
    <col min="5" max="5" width="18.1640625" style="1" customWidth="1"/>
    <col min="6" max="6" width="17.33203125" style="3" bestFit="1" customWidth="1"/>
    <col min="7" max="7" width="7.6640625" style="3" bestFit="1" customWidth="1"/>
    <col min="8" max="8" width="10.83203125" style="5" customWidth="1"/>
    <col min="9" max="16384" width="8.83203125" style="2"/>
  </cols>
  <sheetData>
    <row r="1" spans="1:11" ht="21" x14ac:dyDescent="0.2">
      <c r="A1" s="22" t="s">
        <v>74</v>
      </c>
      <c r="B1" s="22"/>
      <c r="C1" s="22"/>
      <c r="D1" s="22"/>
      <c r="E1" s="22"/>
      <c r="F1" s="22"/>
      <c r="G1" s="22"/>
      <c r="H1" s="22"/>
    </row>
    <row r="3" spans="1:11" s="4" customFormat="1" ht="20" x14ac:dyDescent="0.2">
      <c r="A3" s="15" t="s">
        <v>0</v>
      </c>
      <c r="B3" s="18" t="s">
        <v>1</v>
      </c>
      <c r="C3" s="15" t="s">
        <v>64</v>
      </c>
      <c r="D3" s="16" t="s">
        <v>69</v>
      </c>
      <c r="E3" s="17" t="s">
        <v>71</v>
      </c>
      <c r="F3" s="17" t="s">
        <v>68</v>
      </c>
      <c r="G3" s="17" t="s">
        <v>72</v>
      </c>
      <c r="H3" s="17" t="s">
        <v>70</v>
      </c>
    </row>
    <row r="4" spans="1:11" ht="32" x14ac:dyDescent="0.2">
      <c r="A4" s="21" t="s">
        <v>12</v>
      </c>
      <c r="B4" s="12" t="s">
        <v>26</v>
      </c>
      <c r="C4" s="6">
        <v>2</v>
      </c>
      <c r="D4" s="7">
        <v>170</v>
      </c>
      <c r="E4" s="7">
        <f>C4*D4</f>
        <v>340</v>
      </c>
      <c r="F4" s="8">
        <v>45016</v>
      </c>
      <c r="G4" s="9">
        <f t="shared" ref="G4:G11" si="0">E4/8*(356/365)</f>
        <v>41.452054794520549</v>
      </c>
      <c r="H4" s="10">
        <f t="shared" ref="H4:H11" si="1">E4-G4</f>
        <v>298.54794520547944</v>
      </c>
    </row>
    <row r="5" spans="1:11" ht="32" x14ac:dyDescent="0.2">
      <c r="A5" s="11" t="s">
        <v>2</v>
      </c>
      <c r="B5" s="12" t="s">
        <v>25</v>
      </c>
      <c r="C5" s="6">
        <v>2</v>
      </c>
      <c r="D5" s="7">
        <v>230</v>
      </c>
      <c r="E5" s="7">
        <f t="shared" ref="E5:E10" si="2">C5*D5</f>
        <v>460</v>
      </c>
      <c r="F5" s="8">
        <v>45016</v>
      </c>
      <c r="G5" s="9">
        <f t="shared" si="0"/>
        <v>56.082191780821915</v>
      </c>
      <c r="H5" s="10">
        <f t="shared" si="1"/>
        <v>403.91780821917808</v>
      </c>
    </row>
    <row r="6" spans="1:11" ht="16" x14ac:dyDescent="0.2">
      <c r="A6" s="11" t="s">
        <v>2</v>
      </c>
      <c r="B6" s="12" t="s">
        <v>3</v>
      </c>
      <c r="C6" s="6">
        <v>12</v>
      </c>
      <c r="D6" s="7">
        <v>49</v>
      </c>
      <c r="E6" s="7">
        <f t="shared" si="2"/>
        <v>588</v>
      </c>
      <c r="F6" s="8">
        <v>45016</v>
      </c>
      <c r="G6" s="9">
        <f t="shared" si="0"/>
        <v>71.68767123287671</v>
      </c>
      <c r="H6" s="10">
        <f t="shared" si="1"/>
        <v>516.31232876712329</v>
      </c>
    </row>
    <row r="7" spans="1:11" ht="16" x14ac:dyDescent="0.2">
      <c r="A7" s="11" t="s">
        <v>2</v>
      </c>
      <c r="B7" s="12" t="s">
        <v>13</v>
      </c>
      <c r="C7" s="6">
        <v>2</v>
      </c>
      <c r="D7" s="7">
        <v>49</v>
      </c>
      <c r="E7" s="7">
        <f t="shared" si="2"/>
        <v>98</v>
      </c>
      <c r="F7" s="8">
        <v>45016</v>
      </c>
      <c r="G7" s="9">
        <f t="shared" si="0"/>
        <v>11.947945205479453</v>
      </c>
      <c r="H7" s="10">
        <f t="shared" si="1"/>
        <v>86.052054794520544</v>
      </c>
    </row>
    <row r="8" spans="1:11" ht="16" x14ac:dyDescent="0.2">
      <c r="A8" s="11" t="s">
        <v>2</v>
      </c>
      <c r="B8" s="12" t="s">
        <v>23</v>
      </c>
      <c r="C8" s="6">
        <v>1</v>
      </c>
      <c r="D8" s="7">
        <v>149</v>
      </c>
      <c r="E8" s="7">
        <f t="shared" si="2"/>
        <v>149</v>
      </c>
      <c r="F8" s="8">
        <v>45016</v>
      </c>
      <c r="G8" s="9">
        <f t="shared" si="0"/>
        <v>18.165753424657535</v>
      </c>
      <c r="H8" s="10">
        <f t="shared" si="1"/>
        <v>130.83424657534246</v>
      </c>
    </row>
    <row r="9" spans="1:11" ht="16" x14ac:dyDescent="0.2">
      <c r="A9" s="11" t="s">
        <v>2</v>
      </c>
      <c r="B9" s="12" t="s">
        <v>46</v>
      </c>
      <c r="C9" s="6">
        <v>1</v>
      </c>
      <c r="D9" s="7">
        <v>100</v>
      </c>
      <c r="E9" s="7">
        <f t="shared" si="2"/>
        <v>100</v>
      </c>
      <c r="F9" s="8">
        <v>45016</v>
      </c>
      <c r="G9" s="9">
        <f t="shared" si="0"/>
        <v>12.191780821917808</v>
      </c>
      <c r="H9" s="10">
        <f t="shared" si="1"/>
        <v>87.808219178082197</v>
      </c>
    </row>
    <row r="10" spans="1:11" ht="16" x14ac:dyDescent="0.2">
      <c r="A10" s="11" t="s">
        <v>2</v>
      </c>
      <c r="B10" s="12" t="s">
        <v>27</v>
      </c>
      <c r="C10" s="6">
        <v>2</v>
      </c>
      <c r="D10" s="7">
        <v>40</v>
      </c>
      <c r="E10" s="7">
        <f t="shared" si="2"/>
        <v>80</v>
      </c>
      <c r="F10" s="8">
        <v>45016</v>
      </c>
      <c r="G10" s="9">
        <f t="shared" si="0"/>
        <v>9.7534246575342465</v>
      </c>
      <c r="H10" s="10">
        <f t="shared" si="1"/>
        <v>70.246575342465746</v>
      </c>
      <c r="K10" s="20"/>
    </row>
    <row r="11" spans="1:11" ht="16" x14ac:dyDescent="0.2">
      <c r="A11" s="11" t="s">
        <v>2</v>
      </c>
      <c r="B11" s="12" t="s">
        <v>28</v>
      </c>
      <c r="C11" s="6" t="s">
        <v>67</v>
      </c>
      <c r="D11" s="7">
        <v>100</v>
      </c>
      <c r="E11" s="7">
        <v>100</v>
      </c>
      <c r="F11" s="8">
        <v>45016</v>
      </c>
      <c r="G11" s="9">
        <f t="shared" si="0"/>
        <v>12.191780821917808</v>
      </c>
      <c r="H11" s="10">
        <f t="shared" si="1"/>
        <v>87.808219178082197</v>
      </c>
    </row>
    <row r="12" spans="1:11" ht="16" x14ac:dyDescent="0.2">
      <c r="A12" s="11" t="s">
        <v>2</v>
      </c>
      <c r="B12" s="12" t="s">
        <v>29</v>
      </c>
      <c r="C12" s="6">
        <v>2</v>
      </c>
      <c r="D12" s="7">
        <v>49</v>
      </c>
      <c r="E12" s="7">
        <v>49</v>
      </c>
      <c r="F12" s="8">
        <v>45016</v>
      </c>
      <c r="G12" s="9">
        <f t="shared" ref="G12:G23" si="3">E12/8*(356/365)</f>
        <v>5.9739726027397264</v>
      </c>
      <c r="H12" s="10">
        <f t="shared" ref="H12:H24" si="4">E12-G12</f>
        <v>43.026027397260272</v>
      </c>
    </row>
    <row r="13" spans="1:11" ht="16" x14ac:dyDescent="0.2">
      <c r="A13" s="11" t="s">
        <v>2</v>
      </c>
      <c r="B13" s="12" t="s">
        <v>61</v>
      </c>
      <c r="C13" s="6">
        <v>1</v>
      </c>
      <c r="D13" s="7">
        <v>20</v>
      </c>
      <c r="E13" s="7">
        <f>C13*D13</f>
        <v>20</v>
      </c>
      <c r="F13" s="8">
        <v>45016</v>
      </c>
      <c r="G13" s="9">
        <f t="shared" si="3"/>
        <v>2.4383561643835616</v>
      </c>
      <c r="H13" s="10">
        <f t="shared" si="4"/>
        <v>17.561643835616437</v>
      </c>
    </row>
    <row r="14" spans="1:11" ht="16" x14ac:dyDescent="0.2">
      <c r="A14" s="21" t="s">
        <v>14</v>
      </c>
      <c r="B14" s="12" t="s">
        <v>21</v>
      </c>
      <c r="C14" s="6">
        <v>2</v>
      </c>
      <c r="D14" s="7">
        <v>60</v>
      </c>
      <c r="E14" s="7">
        <f t="shared" ref="E14:E28" si="5">C14*D14</f>
        <v>120</v>
      </c>
      <c r="F14" s="8">
        <v>45016</v>
      </c>
      <c r="G14" s="9">
        <f t="shared" si="3"/>
        <v>14.63013698630137</v>
      </c>
      <c r="H14" s="10">
        <f t="shared" si="4"/>
        <v>105.36986301369863</v>
      </c>
    </row>
    <row r="15" spans="1:11" ht="16" x14ac:dyDescent="0.2">
      <c r="A15" s="11" t="s">
        <v>62</v>
      </c>
      <c r="B15" s="12" t="s">
        <v>30</v>
      </c>
      <c r="C15" s="6">
        <v>1</v>
      </c>
      <c r="D15" s="7">
        <v>49</v>
      </c>
      <c r="E15" s="7">
        <f t="shared" si="5"/>
        <v>49</v>
      </c>
      <c r="F15" s="8">
        <v>45016</v>
      </c>
      <c r="G15" s="9">
        <f t="shared" si="3"/>
        <v>5.9739726027397264</v>
      </c>
      <c r="H15" s="10">
        <f t="shared" si="4"/>
        <v>43.026027397260272</v>
      </c>
    </row>
    <row r="16" spans="1:11" ht="32" x14ac:dyDescent="0.2">
      <c r="A16" s="11" t="s">
        <v>2</v>
      </c>
      <c r="B16" s="12" t="s">
        <v>22</v>
      </c>
      <c r="C16" s="6">
        <v>6</v>
      </c>
      <c r="D16" s="7">
        <v>149</v>
      </c>
      <c r="E16" s="7">
        <f t="shared" si="5"/>
        <v>894</v>
      </c>
      <c r="F16" s="8">
        <v>45016</v>
      </c>
      <c r="G16" s="9">
        <f t="shared" si="3"/>
        <v>108.9945205479452</v>
      </c>
      <c r="H16" s="10">
        <f t="shared" si="4"/>
        <v>785.00547945205483</v>
      </c>
    </row>
    <row r="17" spans="1:8" ht="16" x14ac:dyDescent="0.2">
      <c r="A17" s="11" t="s">
        <v>2</v>
      </c>
      <c r="B17" s="12" t="s">
        <v>3</v>
      </c>
      <c r="C17" s="6">
        <v>12</v>
      </c>
      <c r="D17" s="7">
        <v>59</v>
      </c>
      <c r="E17" s="7">
        <f t="shared" si="5"/>
        <v>708</v>
      </c>
      <c r="F17" s="8">
        <v>45016</v>
      </c>
      <c r="G17" s="9">
        <f t="shared" si="3"/>
        <v>86.317808219178076</v>
      </c>
      <c r="H17" s="10">
        <f t="shared" si="4"/>
        <v>621.68219178082188</v>
      </c>
    </row>
    <row r="18" spans="1:8" ht="16" x14ac:dyDescent="0.2">
      <c r="A18" s="11" t="s">
        <v>2</v>
      </c>
      <c r="B18" s="12" t="s">
        <v>63</v>
      </c>
      <c r="C18" s="6">
        <v>2</v>
      </c>
      <c r="D18" s="7">
        <v>20</v>
      </c>
      <c r="E18" s="7">
        <f t="shared" si="5"/>
        <v>40</v>
      </c>
      <c r="F18" s="8">
        <v>45016</v>
      </c>
      <c r="G18" s="9">
        <f t="shared" si="3"/>
        <v>4.8767123287671232</v>
      </c>
      <c r="H18" s="10">
        <f t="shared" si="4"/>
        <v>35.123287671232873</v>
      </c>
    </row>
    <row r="19" spans="1:8" ht="16" x14ac:dyDescent="0.2">
      <c r="A19" s="21" t="s">
        <v>4</v>
      </c>
      <c r="B19" s="12" t="s">
        <v>45</v>
      </c>
      <c r="C19" s="6">
        <v>3</v>
      </c>
      <c r="D19" s="7">
        <v>600</v>
      </c>
      <c r="E19" s="7">
        <f t="shared" si="5"/>
        <v>1800</v>
      </c>
      <c r="F19" s="8">
        <v>45016</v>
      </c>
      <c r="G19" s="9">
        <f t="shared" si="3"/>
        <v>219.45205479452054</v>
      </c>
      <c r="H19" s="10">
        <f t="shared" si="4"/>
        <v>1580.5479452054794</v>
      </c>
    </row>
    <row r="20" spans="1:8" ht="16" x14ac:dyDescent="0.2">
      <c r="A20" s="11" t="s">
        <v>4</v>
      </c>
      <c r="B20" s="12" t="s">
        <v>15</v>
      </c>
      <c r="C20" s="6">
        <v>2</v>
      </c>
      <c r="D20" s="7">
        <v>100</v>
      </c>
      <c r="E20" s="7">
        <f t="shared" si="5"/>
        <v>200</v>
      </c>
      <c r="F20" s="8">
        <v>45016</v>
      </c>
      <c r="G20" s="9">
        <f t="shared" si="3"/>
        <v>24.383561643835616</v>
      </c>
      <c r="H20" s="10">
        <f t="shared" si="4"/>
        <v>175.61643835616439</v>
      </c>
    </row>
    <row r="21" spans="1:8" ht="16" x14ac:dyDescent="0.2">
      <c r="A21" s="11" t="s">
        <v>4</v>
      </c>
      <c r="B21" s="12" t="s">
        <v>47</v>
      </c>
      <c r="C21" s="6">
        <v>1</v>
      </c>
      <c r="D21" s="7">
        <v>700</v>
      </c>
      <c r="E21" s="7">
        <f t="shared" si="5"/>
        <v>700</v>
      </c>
      <c r="F21" s="8">
        <v>45016</v>
      </c>
      <c r="G21" s="9">
        <f t="shared" si="3"/>
        <v>85.342465753424662</v>
      </c>
      <c r="H21" s="10">
        <f t="shared" si="4"/>
        <v>614.65753424657532</v>
      </c>
    </row>
    <row r="22" spans="1:8" ht="16" x14ac:dyDescent="0.2">
      <c r="A22" s="11" t="s">
        <v>4</v>
      </c>
      <c r="B22" s="12" t="s">
        <v>16</v>
      </c>
      <c r="C22" s="6">
        <v>1</v>
      </c>
      <c r="D22" s="7">
        <v>1200</v>
      </c>
      <c r="E22" s="7">
        <f t="shared" si="5"/>
        <v>1200</v>
      </c>
      <c r="F22" s="8">
        <v>45016</v>
      </c>
      <c r="G22" s="9">
        <f t="shared" si="3"/>
        <v>146.30136986301369</v>
      </c>
      <c r="H22" s="10">
        <f t="shared" si="4"/>
        <v>1053.6986301369864</v>
      </c>
    </row>
    <row r="23" spans="1:8" ht="16" x14ac:dyDescent="0.2">
      <c r="A23" s="11" t="s">
        <v>4</v>
      </c>
      <c r="B23" s="12" t="s">
        <v>48</v>
      </c>
      <c r="C23" s="6">
        <v>1</v>
      </c>
      <c r="D23" s="7">
        <v>200</v>
      </c>
      <c r="E23" s="7">
        <f t="shared" si="5"/>
        <v>200</v>
      </c>
      <c r="F23" s="8">
        <v>45016</v>
      </c>
      <c r="G23" s="9">
        <f t="shared" si="3"/>
        <v>24.383561643835616</v>
      </c>
      <c r="H23" s="10">
        <f t="shared" si="4"/>
        <v>175.61643835616439</v>
      </c>
    </row>
    <row r="24" spans="1:8" ht="13" customHeight="1" x14ac:dyDescent="0.2">
      <c r="A24" s="11" t="s">
        <v>4</v>
      </c>
      <c r="B24" s="12" t="s">
        <v>51</v>
      </c>
      <c r="C24" s="6">
        <v>1</v>
      </c>
      <c r="D24" s="7">
        <v>400</v>
      </c>
      <c r="E24" s="7">
        <f t="shared" si="5"/>
        <v>400</v>
      </c>
      <c r="F24" s="8">
        <v>45016</v>
      </c>
      <c r="G24" s="9">
        <f>E24/8*(356/365)</f>
        <v>48.767123287671232</v>
      </c>
      <c r="H24" s="10">
        <f t="shared" si="4"/>
        <v>351.23287671232879</v>
      </c>
    </row>
    <row r="25" spans="1:8" ht="13" customHeight="1" x14ac:dyDescent="0.2">
      <c r="A25" s="11" t="s">
        <v>4</v>
      </c>
      <c r="B25" s="12" t="s">
        <v>52</v>
      </c>
      <c r="C25" s="6">
        <v>1</v>
      </c>
      <c r="D25" s="7">
        <v>400</v>
      </c>
      <c r="E25" s="7">
        <f t="shared" si="5"/>
        <v>400</v>
      </c>
      <c r="F25" s="8">
        <v>45016</v>
      </c>
      <c r="G25" s="9">
        <f t="shared" ref="G25:G60" si="6">E25/8*(356/365)</f>
        <v>48.767123287671232</v>
      </c>
      <c r="H25" s="10">
        <f t="shared" ref="H25:H60" si="7">E25-G25</f>
        <v>351.23287671232879</v>
      </c>
    </row>
    <row r="26" spans="1:8" ht="16" x14ac:dyDescent="0.2">
      <c r="A26" s="11" t="s">
        <v>4</v>
      </c>
      <c r="B26" s="12" t="s">
        <v>5</v>
      </c>
      <c r="C26" s="6">
        <v>1</v>
      </c>
      <c r="D26" s="7">
        <v>40</v>
      </c>
      <c r="E26" s="7">
        <f t="shared" si="5"/>
        <v>40</v>
      </c>
      <c r="F26" s="8">
        <v>45016</v>
      </c>
      <c r="G26" s="9">
        <f t="shared" si="6"/>
        <v>4.8767123287671232</v>
      </c>
      <c r="H26" s="10">
        <f t="shared" si="7"/>
        <v>35.123287671232873</v>
      </c>
    </row>
    <row r="27" spans="1:8" ht="16" x14ac:dyDescent="0.2">
      <c r="A27" s="11" t="s">
        <v>4</v>
      </c>
      <c r="B27" s="12" t="s">
        <v>49</v>
      </c>
      <c r="C27" s="6">
        <v>1</v>
      </c>
      <c r="D27" s="7">
        <v>120</v>
      </c>
      <c r="E27" s="7">
        <f t="shared" si="5"/>
        <v>120</v>
      </c>
      <c r="F27" s="8">
        <v>45016</v>
      </c>
      <c r="G27" s="9">
        <f t="shared" si="6"/>
        <v>14.63013698630137</v>
      </c>
      <c r="H27" s="10">
        <f t="shared" si="7"/>
        <v>105.36986301369863</v>
      </c>
    </row>
    <row r="28" spans="1:8" ht="16" x14ac:dyDescent="0.2">
      <c r="A28" s="11" t="s">
        <v>4</v>
      </c>
      <c r="B28" s="12" t="s">
        <v>53</v>
      </c>
      <c r="C28" s="6">
        <v>1</v>
      </c>
      <c r="D28" s="7">
        <v>200</v>
      </c>
      <c r="E28" s="7">
        <f t="shared" si="5"/>
        <v>200</v>
      </c>
      <c r="F28" s="8">
        <v>45016</v>
      </c>
      <c r="G28" s="9">
        <f t="shared" si="6"/>
        <v>24.383561643835616</v>
      </c>
      <c r="H28" s="10">
        <f t="shared" si="7"/>
        <v>175.61643835616439</v>
      </c>
    </row>
    <row r="29" spans="1:8" ht="16" x14ac:dyDescent="0.2">
      <c r="A29" s="11" t="s">
        <v>4</v>
      </c>
      <c r="B29" s="12" t="s">
        <v>50</v>
      </c>
      <c r="C29" s="6">
        <v>3</v>
      </c>
      <c r="D29" s="7">
        <v>120</v>
      </c>
      <c r="E29" s="7">
        <v>120</v>
      </c>
      <c r="F29" s="8">
        <v>45016</v>
      </c>
      <c r="G29" s="9">
        <f t="shared" si="6"/>
        <v>14.63013698630137</v>
      </c>
      <c r="H29" s="10">
        <f t="shared" si="7"/>
        <v>105.36986301369863</v>
      </c>
    </row>
    <row r="30" spans="1:8" ht="32" x14ac:dyDescent="0.2">
      <c r="A30" s="11" t="s">
        <v>4</v>
      </c>
      <c r="B30" s="12" t="s">
        <v>54</v>
      </c>
      <c r="C30" s="6">
        <v>1</v>
      </c>
      <c r="D30" s="7">
        <v>90</v>
      </c>
      <c r="E30" s="7">
        <f>C30*D30</f>
        <v>90</v>
      </c>
      <c r="F30" s="8">
        <v>45016</v>
      </c>
      <c r="G30" s="9">
        <f t="shared" si="6"/>
        <v>10.972602739726028</v>
      </c>
      <c r="H30" s="10">
        <f t="shared" si="7"/>
        <v>79.027397260273972</v>
      </c>
    </row>
    <row r="31" spans="1:8" ht="16" x14ac:dyDescent="0.2">
      <c r="A31" s="11" t="s">
        <v>4</v>
      </c>
      <c r="B31" s="12" t="s">
        <v>17</v>
      </c>
      <c r="C31" s="6">
        <v>1</v>
      </c>
      <c r="D31" s="7">
        <v>80</v>
      </c>
      <c r="E31" s="7">
        <f t="shared" ref="E31:E33" si="8">C31*D31</f>
        <v>80</v>
      </c>
      <c r="F31" s="8">
        <v>45016</v>
      </c>
      <c r="G31" s="9">
        <f t="shared" si="6"/>
        <v>9.7534246575342465</v>
      </c>
      <c r="H31" s="10">
        <f t="shared" si="7"/>
        <v>70.246575342465746</v>
      </c>
    </row>
    <row r="32" spans="1:8" ht="16" x14ac:dyDescent="0.2">
      <c r="A32" s="11" t="s">
        <v>4</v>
      </c>
      <c r="B32" s="12" t="s">
        <v>19</v>
      </c>
      <c r="C32" s="6">
        <v>1</v>
      </c>
      <c r="D32" s="7">
        <v>170</v>
      </c>
      <c r="E32" s="7">
        <f t="shared" si="8"/>
        <v>170</v>
      </c>
      <c r="F32" s="8">
        <v>45016</v>
      </c>
      <c r="G32" s="9">
        <f t="shared" si="6"/>
        <v>20.726027397260275</v>
      </c>
      <c r="H32" s="10">
        <f t="shared" si="7"/>
        <v>149.27397260273972</v>
      </c>
    </row>
    <row r="33" spans="1:8" ht="16" x14ac:dyDescent="0.2">
      <c r="A33" s="11" t="s">
        <v>4</v>
      </c>
      <c r="B33" s="12" t="s">
        <v>31</v>
      </c>
      <c r="C33" s="6">
        <v>4</v>
      </c>
      <c r="D33" s="7">
        <v>40</v>
      </c>
      <c r="E33" s="7">
        <f t="shared" si="8"/>
        <v>160</v>
      </c>
      <c r="F33" s="8">
        <v>45016</v>
      </c>
      <c r="G33" s="9">
        <f t="shared" si="6"/>
        <v>19.506849315068493</v>
      </c>
      <c r="H33" s="10">
        <f t="shared" si="7"/>
        <v>140.49315068493149</v>
      </c>
    </row>
    <row r="34" spans="1:8" ht="16" x14ac:dyDescent="0.2">
      <c r="A34" s="11" t="s">
        <v>4</v>
      </c>
      <c r="B34" s="12" t="s">
        <v>56</v>
      </c>
      <c r="C34" s="6"/>
      <c r="D34" s="7">
        <v>40</v>
      </c>
      <c r="E34" s="7">
        <v>40</v>
      </c>
      <c r="F34" s="8">
        <v>45016</v>
      </c>
      <c r="G34" s="9">
        <f t="shared" si="6"/>
        <v>4.8767123287671232</v>
      </c>
      <c r="H34" s="10">
        <f t="shared" si="7"/>
        <v>35.123287671232873</v>
      </c>
    </row>
    <row r="35" spans="1:8" ht="16" x14ac:dyDescent="0.2">
      <c r="A35" s="11" t="s">
        <v>4</v>
      </c>
      <c r="B35" s="12" t="s">
        <v>18</v>
      </c>
      <c r="C35" s="6">
        <v>1</v>
      </c>
      <c r="D35" s="7">
        <v>70</v>
      </c>
      <c r="E35" s="7">
        <f>C35*D35</f>
        <v>70</v>
      </c>
      <c r="F35" s="8">
        <v>45016</v>
      </c>
      <c r="G35" s="9">
        <f t="shared" si="6"/>
        <v>8.5342465753424648</v>
      </c>
      <c r="H35" s="10">
        <f t="shared" si="7"/>
        <v>61.465753424657535</v>
      </c>
    </row>
    <row r="36" spans="1:8" ht="16" x14ac:dyDescent="0.2">
      <c r="A36" s="11" t="s">
        <v>4</v>
      </c>
      <c r="B36" s="12" t="s">
        <v>33</v>
      </c>
      <c r="C36" s="6">
        <v>1</v>
      </c>
      <c r="D36" s="7">
        <v>25</v>
      </c>
      <c r="E36" s="7">
        <f t="shared" ref="E36:E37" si="9">C36*D36</f>
        <v>25</v>
      </c>
      <c r="F36" s="8">
        <v>45016</v>
      </c>
      <c r="G36" s="9">
        <f t="shared" si="6"/>
        <v>3.047945205479452</v>
      </c>
      <c r="H36" s="10">
        <f t="shared" si="7"/>
        <v>21.952054794520549</v>
      </c>
    </row>
    <row r="37" spans="1:8" ht="16" x14ac:dyDescent="0.2">
      <c r="A37" s="11" t="s">
        <v>4</v>
      </c>
      <c r="B37" s="12" t="s">
        <v>38</v>
      </c>
      <c r="C37" s="6">
        <v>3</v>
      </c>
      <c r="D37" s="7">
        <v>18</v>
      </c>
      <c r="E37" s="7">
        <f t="shared" si="9"/>
        <v>54</v>
      </c>
      <c r="F37" s="8">
        <v>45016</v>
      </c>
      <c r="G37" s="9">
        <f t="shared" si="6"/>
        <v>6.5835616438356164</v>
      </c>
      <c r="H37" s="10">
        <f t="shared" si="7"/>
        <v>47.416438356164385</v>
      </c>
    </row>
    <row r="38" spans="1:8" ht="32" x14ac:dyDescent="0.2">
      <c r="A38" s="21" t="s">
        <v>6</v>
      </c>
      <c r="B38" s="12" t="s">
        <v>55</v>
      </c>
      <c r="C38" s="6"/>
      <c r="D38" s="7">
        <v>250</v>
      </c>
      <c r="E38" s="7">
        <v>250</v>
      </c>
      <c r="F38" s="8">
        <v>45016</v>
      </c>
      <c r="G38" s="9">
        <f t="shared" si="6"/>
        <v>30.479452054794521</v>
      </c>
      <c r="H38" s="10">
        <f t="shared" si="7"/>
        <v>219.52054794520546</v>
      </c>
    </row>
    <row r="39" spans="1:8" ht="32" x14ac:dyDescent="0.2">
      <c r="A39" s="11" t="s">
        <v>6</v>
      </c>
      <c r="B39" s="12" t="s">
        <v>34</v>
      </c>
      <c r="C39" s="6"/>
      <c r="D39" s="7">
        <v>120</v>
      </c>
      <c r="E39" s="7">
        <v>120</v>
      </c>
      <c r="F39" s="8">
        <v>45016</v>
      </c>
      <c r="G39" s="9">
        <f t="shared" si="6"/>
        <v>14.63013698630137</v>
      </c>
      <c r="H39" s="10">
        <f t="shared" si="7"/>
        <v>105.36986301369863</v>
      </c>
    </row>
    <row r="40" spans="1:8" ht="32" x14ac:dyDescent="0.2">
      <c r="A40" s="11" t="s">
        <v>6</v>
      </c>
      <c r="B40" s="12" t="s">
        <v>42</v>
      </c>
      <c r="C40" s="6"/>
      <c r="D40" s="7">
        <v>80</v>
      </c>
      <c r="E40" s="7">
        <v>80</v>
      </c>
      <c r="F40" s="8">
        <v>45016</v>
      </c>
      <c r="G40" s="9">
        <f t="shared" si="6"/>
        <v>9.7534246575342465</v>
      </c>
      <c r="H40" s="10">
        <f t="shared" si="7"/>
        <v>70.246575342465746</v>
      </c>
    </row>
    <row r="41" spans="1:8" ht="16" x14ac:dyDescent="0.2">
      <c r="A41" s="11" t="s">
        <v>6</v>
      </c>
      <c r="B41" s="12" t="s">
        <v>24</v>
      </c>
      <c r="C41" s="6">
        <v>1</v>
      </c>
      <c r="D41" s="7">
        <v>20</v>
      </c>
      <c r="E41" s="7">
        <f>C41*D41</f>
        <v>20</v>
      </c>
      <c r="F41" s="8">
        <v>45016</v>
      </c>
      <c r="G41" s="9">
        <f t="shared" si="6"/>
        <v>2.4383561643835616</v>
      </c>
      <c r="H41" s="10">
        <f t="shared" si="7"/>
        <v>17.561643835616437</v>
      </c>
    </row>
    <row r="42" spans="1:8" ht="16" x14ac:dyDescent="0.2">
      <c r="A42" s="11" t="s">
        <v>6</v>
      </c>
      <c r="B42" s="12" t="s">
        <v>32</v>
      </c>
      <c r="C42" s="6">
        <v>5</v>
      </c>
      <c r="D42" s="7">
        <v>20</v>
      </c>
      <c r="E42" s="7">
        <f>C42*D42</f>
        <v>100</v>
      </c>
      <c r="F42" s="8">
        <v>45016</v>
      </c>
      <c r="G42" s="9">
        <f t="shared" si="6"/>
        <v>12.191780821917808</v>
      </c>
      <c r="H42" s="10">
        <f t="shared" si="7"/>
        <v>87.808219178082197</v>
      </c>
    </row>
    <row r="43" spans="1:8" ht="16" x14ac:dyDescent="0.2">
      <c r="A43" s="11" t="s">
        <v>6</v>
      </c>
      <c r="B43" s="12" t="s">
        <v>7</v>
      </c>
      <c r="C43" s="6">
        <v>4</v>
      </c>
      <c r="D43" s="7">
        <v>80</v>
      </c>
      <c r="E43" s="7">
        <v>80</v>
      </c>
      <c r="F43" s="8">
        <v>45016</v>
      </c>
      <c r="G43" s="9">
        <f t="shared" si="6"/>
        <v>9.7534246575342465</v>
      </c>
      <c r="H43" s="10">
        <f t="shared" si="7"/>
        <v>70.246575342465746</v>
      </c>
    </row>
    <row r="44" spans="1:8" ht="16" x14ac:dyDescent="0.2">
      <c r="A44" s="21" t="s">
        <v>8</v>
      </c>
      <c r="B44" s="12" t="s">
        <v>65</v>
      </c>
      <c r="C44" s="6">
        <v>25</v>
      </c>
      <c r="D44" s="7">
        <v>5</v>
      </c>
      <c r="E44" s="7">
        <f>C44*D44</f>
        <v>125</v>
      </c>
      <c r="F44" s="8">
        <v>45016</v>
      </c>
      <c r="G44" s="9">
        <f t="shared" si="6"/>
        <v>15.239726027397261</v>
      </c>
      <c r="H44" s="10">
        <f t="shared" si="7"/>
        <v>109.76027397260273</v>
      </c>
    </row>
    <row r="45" spans="1:8" ht="16" x14ac:dyDescent="0.2">
      <c r="A45" s="11" t="s">
        <v>8</v>
      </c>
      <c r="B45" s="12" t="s">
        <v>57</v>
      </c>
      <c r="C45" s="6">
        <v>14</v>
      </c>
      <c r="D45" s="7">
        <v>6</v>
      </c>
      <c r="E45" s="7">
        <f t="shared" ref="E45:E60" si="10">C45*D45</f>
        <v>84</v>
      </c>
      <c r="F45" s="8">
        <v>45016</v>
      </c>
      <c r="G45" s="9">
        <f t="shared" si="6"/>
        <v>10.241095890410959</v>
      </c>
      <c r="H45" s="10">
        <f t="shared" si="7"/>
        <v>73.758904109589039</v>
      </c>
    </row>
    <row r="46" spans="1:8" ht="16" x14ac:dyDescent="0.2">
      <c r="A46" s="11" t="s">
        <v>8</v>
      </c>
      <c r="B46" s="12" t="s">
        <v>44</v>
      </c>
      <c r="C46" s="6">
        <v>10</v>
      </c>
      <c r="D46" s="7">
        <v>2.5</v>
      </c>
      <c r="E46" s="7">
        <f t="shared" si="10"/>
        <v>25</v>
      </c>
      <c r="F46" s="8">
        <v>45016</v>
      </c>
      <c r="G46" s="9">
        <f t="shared" si="6"/>
        <v>3.047945205479452</v>
      </c>
      <c r="H46" s="10">
        <f t="shared" si="7"/>
        <v>21.952054794520549</v>
      </c>
    </row>
    <row r="47" spans="1:8" ht="16" x14ac:dyDescent="0.2">
      <c r="A47" s="11" t="s">
        <v>8</v>
      </c>
      <c r="B47" s="12" t="s">
        <v>9</v>
      </c>
      <c r="C47" s="6">
        <v>20</v>
      </c>
      <c r="D47" s="7">
        <v>4</v>
      </c>
      <c r="E47" s="7">
        <f t="shared" si="10"/>
        <v>80</v>
      </c>
      <c r="F47" s="8">
        <v>45016</v>
      </c>
      <c r="G47" s="9">
        <f t="shared" si="6"/>
        <v>9.7534246575342465</v>
      </c>
      <c r="H47" s="10">
        <f t="shared" si="7"/>
        <v>70.246575342465746</v>
      </c>
    </row>
    <row r="48" spans="1:8" ht="16" x14ac:dyDescent="0.2">
      <c r="A48" s="11" t="s">
        <v>8</v>
      </c>
      <c r="B48" s="12" t="s">
        <v>59</v>
      </c>
      <c r="C48" s="6">
        <v>14</v>
      </c>
      <c r="D48" s="7">
        <v>3</v>
      </c>
      <c r="E48" s="7">
        <f t="shared" si="10"/>
        <v>42</v>
      </c>
      <c r="F48" s="8">
        <v>45016</v>
      </c>
      <c r="G48" s="9">
        <f t="shared" si="6"/>
        <v>5.1205479452054794</v>
      </c>
      <c r="H48" s="10">
        <f t="shared" si="7"/>
        <v>36.87945205479452</v>
      </c>
    </row>
    <row r="49" spans="1:8" ht="16" x14ac:dyDescent="0.2">
      <c r="A49" s="11" t="s">
        <v>8</v>
      </c>
      <c r="B49" s="12" t="s">
        <v>39</v>
      </c>
      <c r="C49" s="6">
        <v>12</v>
      </c>
      <c r="D49" s="7">
        <v>4</v>
      </c>
      <c r="E49" s="7">
        <f t="shared" si="10"/>
        <v>48</v>
      </c>
      <c r="F49" s="8">
        <v>45016</v>
      </c>
      <c r="G49" s="9">
        <f t="shared" si="6"/>
        <v>5.8520547945205479</v>
      </c>
      <c r="H49" s="10">
        <f t="shared" si="7"/>
        <v>42.147945205479452</v>
      </c>
    </row>
    <row r="50" spans="1:8" ht="16" x14ac:dyDescent="0.2">
      <c r="A50" s="11" t="s">
        <v>8</v>
      </c>
      <c r="B50" s="12" t="s">
        <v>35</v>
      </c>
      <c r="C50" s="6">
        <v>16</v>
      </c>
      <c r="D50" s="7">
        <v>2</v>
      </c>
      <c r="E50" s="7">
        <f t="shared" si="10"/>
        <v>32</v>
      </c>
      <c r="F50" s="8">
        <v>45016</v>
      </c>
      <c r="G50" s="9">
        <f t="shared" si="6"/>
        <v>3.9013698630136986</v>
      </c>
      <c r="H50" s="10">
        <f t="shared" si="7"/>
        <v>28.098630136986301</v>
      </c>
    </row>
    <row r="51" spans="1:8" ht="16" x14ac:dyDescent="0.2">
      <c r="A51" s="11" t="s">
        <v>8</v>
      </c>
      <c r="B51" s="12" t="s">
        <v>60</v>
      </c>
      <c r="C51" s="6">
        <v>40</v>
      </c>
      <c r="D51" s="7">
        <v>1.5</v>
      </c>
      <c r="E51" s="7">
        <f t="shared" si="10"/>
        <v>60</v>
      </c>
      <c r="F51" s="8">
        <v>45016</v>
      </c>
      <c r="G51" s="9">
        <f t="shared" si="6"/>
        <v>7.3150684931506849</v>
      </c>
      <c r="H51" s="10">
        <f t="shared" si="7"/>
        <v>52.684931506849317</v>
      </c>
    </row>
    <row r="52" spans="1:8" ht="16" x14ac:dyDescent="0.2">
      <c r="A52" s="11" t="s">
        <v>8</v>
      </c>
      <c r="B52" s="12" t="s">
        <v>41</v>
      </c>
      <c r="C52" s="6">
        <v>14</v>
      </c>
      <c r="D52" s="7">
        <v>2</v>
      </c>
      <c r="E52" s="7">
        <f t="shared" si="10"/>
        <v>28</v>
      </c>
      <c r="F52" s="8">
        <v>45016</v>
      </c>
      <c r="G52" s="9">
        <f t="shared" si="6"/>
        <v>3.4136986301369863</v>
      </c>
      <c r="H52" s="10">
        <f t="shared" si="7"/>
        <v>24.586301369863016</v>
      </c>
    </row>
    <row r="53" spans="1:8" ht="16" x14ac:dyDescent="0.2">
      <c r="A53" s="11" t="s">
        <v>8</v>
      </c>
      <c r="B53" s="12" t="s">
        <v>43</v>
      </c>
      <c r="C53" s="6">
        <v>3</v>
      </c>
      <c r="D53" s="7">
        <v>7</v>
      </c>
      <c r="E53" s="7">
        <f t="shared" si="10"/>
        <v>21</v>
      </c>
      <c r="F53" s="8">
        <v>45016</v>
      </c>
      <c r="G53" s="9">
        <f t="shared" si="6"/>
        <v>2.5602739726027397</v>
      </c>
      <c r="H53" s="10">
        <f t="shared" si="7"/>
        <v>18.43972602739726</v>
      </c>
    </row>
    <row r="54" spans="1:8" ht="16" x14ac:dyDescent="0.2">
      <c r="A54" s="11" t="s">
        <v>8</v>
      </c>
      <c r="B54" s="12" t="s">
        <v>10</v>
      </c>
      <c r="C54" s="6">
        <v>90</v>
      </c>
      <c r="D54" s="7">
        <v>160</v>
      </c>
      <c r="E54" s="7">
        <v>160</v>
      </c>
      <c r="F54" s="8">
        <v>45016</v>
      </c>
      <c r="G54" s="9">
        <f t="shared" si="6"/>
        <v>19.506849315068493</v>
      </c>
      <c r="H54" s="10">
        <f t="shared" si="7"/>
        <v>140.49315068493149</v>
      </c>
    </row>
    <row r="55" spans="1:8" ht="16" x14ac:dyDescent="0.2">
      <c r="A55" s="11" t="s">
        <v>8</v>
      </c>
      <c r="B55" s="12" t="s">
        <v>58</v>
      </c>
      <c r="C55" s="6">
        <v>12</v>
      </c>
      <c r="D55" s="7">
        <v>4</v>
      </c>
      <c r="E55" s="7">
        <f t="shared" si="10"/>
        <v>48</v>
      </c>
      <c r="F55" s="8">
        <v>45016</v>
      </c>
      <c r="G55" s="9">
        <f t="shared" si="6"/>
        <v>5.8520547945205479</v>
      </c>
      <c r="H55" s="10">
        <f t="shared" si="7"/>
        <v>42.147945205479452</v>
      </c>
    </row>
    <row r="56" spans="1:8" ht="16" x14ac:dyDescent="0.2">
      <c r="A56" s="11" t="s">
        <v>8</v>
      </c>
      <c r="B56" s="12" t="s">
        <v>20</v>
      </c>
      <c r="C56" s="6">
        <v>4</v>
      </c>
      <c r="D56" s="7">
        <v>15</v>
      </c>
      <c r="E56" s="7">
        <f t="shared" si="10"/>
        <v>60</v>
      </c>
      <c r="F56" s="8">
        <v>45016</v>
      </c>
      <c r="G56" s="9">
        <f t="shared" si="6"/>
        <v>7.3150684931506849</v>
      </c>
      <c r="H56" s="10">
        <f t="shared" si="7"/>
        <v>52.684931506849317</v>
      </c>
    </row>
    <row r="57" spans="1:8" ht="16" x14ac:dyDescent="0.2">
      <c r="A57" s="21" t="s">
        <v>11</v>
      </c>
      <c r="B57" s="12" t="s">
        <v>40</v>
      </c>
      <c r="C57" s="6">
        <v>1</v>
      </c>
      <c r="D57" s="7">
        <v>210</v>
      </c>
      <c r="E57" s="7">
        <f t="shared" si="10"/>
        <v>210</v>
      </c>
      <c r="F57" s="8">
        <v>45016</v>
      </c>
      <c r="G57" s="9">
        <f t="shared" si="6"/>
        <v>25.602739726027398</v>
      </c>
      <c r="H57" s="10">
        <f t="shared" si="7"/>
        <v>184.39726027397259</v>
      </c>
    </row>
    <row r="58" spans="1:8" ht="16" x14ac:dyDescent="0.2">
      <c r="A58" s="11" t="s">
        <v>11</v>
      </c>
      <c r="B58" s="12" t="s">
        <v>36</v>
      </c>
      <c r="C58" s="6">
        <v>2</v>
      </c>
      <c r="D58" s="7">
        <v>49</v>
      </c>
      <c r="E58" s="7">
        <f t="shared" si="10"/>
        <v>98</v>
      </c>
      <c r="F58" s="8">
        <v>45016</v>
      </c>
      <c r="G58" s="9">
        <f t="shared" si="6"/>
        <v>11.947945205479453</v>
      </c>
      <c r="H58" s="10">
        <f t="shared" si="7"/>
        <v>86.052054794520544</v>
      </c>
    </row>
    <row r="59" spans="1:8" ht="16" x14ac:dyDescent="0.2">
      <c r="A59" s="11" t="s">
        <v>11</v>
      </c>
      <c r="B59" s="12" t="s">
        <v>37</v>
      </c>
      <c r="C59" s="6">
        <v>1</v>
      </c>
      <c r="D59" s="7">
        <v>59</v>
      </c>
      <c r="E59" s="7">
        <f t="shared" si="10"/>
        <v>59</v>
      </c>
      <c r="F59" s="8">
        <v>45016</v>
      </c>
      <c r="G59" s="9">
        <f t="shared" si="6"/>
        <v>7.1931506849315063</v>
      </c>
      <c r="H59" s="10">
        <f t="shared" si="7"/>
        <v>51.80684931506849</v>
      </c>
    </row>
    <row r="60" spans="1:8" ht="16" x14ac:dyDescent="0.2">
      <c r="A60" s="11" t="s">
        <v>11</v>
      </c>
      <c r="B60" s="12" t="s">
        <v>66</v>
      </c>
      <c r="C60" s="6">
        <v>1</v>
      </c>
      <c r="D60" s="7">
        <v>59</v>
      </c>
      <c r="E60" s="7">
        <f t="shared" si="10"/>
        <v>59</v>
      </c>
      <c r="F60" s="8">
        <v>45016</v>
      </c>
      <c r="G60" s="9">
        <f t="shared" si="6"/>
        <v>7.1931506849315063</v>
      </c>
      <c r="H60" s="10">
        <f t="shared" si="7"/>
        <v>51.80684931506849</v>
      </c>
    </row>
    <row r="61" spans="1:8" ht="19" x14ac:dyDescent="0.2">
      <c r="B61" s="13"/>
    </row>
    <row r="62" spans="1:8" ht="16" x14ac:dyDescent="0.2">
      <c r="B62" s="19" t="s">
        <v>73</v>
      </c>
      <c r="C62" s="6"/>
      <c r="D62" s="7"/>
      <c r="E62" s="7">
        <f>SUM(E4:E61)</f>
        <v>11753</v>
      </c>
      <c r="F62" s="6"/>
      <c r="G62" s="6"/>
      <c r="H62" s="10">
        <f>SUM(H4:H61)</f>
        <v>10320.099999999995</v>
      </c>
    </row>
  </sheetData>
  <mergeCells count="1">
    <mergeCell ref="A1:H1"/>
  </mergeCells>
  <pageMargins left="0.25" right="0.25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Inventaire Restaurant</vt:lpstr>
      <vt:lpstr>'Inventaire Restaurant'!Zone_d_impression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aurelie bergeron</cp:lastModifiedBy>
  <cp:lastPrinted>2025-11-24T15:57:17Z</cp:lastPrinted>
  <dcterms:created xsi:type="dcterms:W3CDTF">2025-11-07T05:56:09Z</dcterms:created>
  <dcterms:modified xsi:type="dcterms:W3CDTF">2025-12-10T16:29:41Z</dcterms:modified>
</cp:coreProperties>
</file>